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075" windowHeight="7365"/>
  </bookViews>
  <sheets>
    <sheet name="Финансирование до 2020 года" sheetId="1" r:id="rId1"/>
  </sheets>
  <definedNames>
    <definedName name="_xlnm.Print_Area" localSheetId="0">'Финансирование до 2020 года'!$A$1:$L$43</definedName>
  </definedNames>
  <calcPr calcId="145621"/>
</workbook>
</file>

<file path=xl/calcChain.xml><?xml version="1.0" encoding="utf-8"?>
<calcChain xmlns="http://schemas.openxmlformats.org/spreadsheetml/2006/main">
  <c r="L37" i="1" l="1"/>
  <c r="K37" i="1"/>
  <c r="J37" i="1"/>
  <c r="I37" i="1"/>
  <c r="H37" i="1"/>
  <c r="G37" i="1"/>
  <c r="F37" i="1"/>
  <c r="E37" i="1"/>
  <c r="L19" i="1"/>
  <c r="K19" i="1"/>
  <c r="J19" i="1"/>
  <c r="I19" i="1"/>
  <c r="H19" i="1"/>
  <c r="G19" i="1"/>
  <c r="F19" i="1"/>
  <c r="E19" i="1"/>
  <c r="E30" i="1" l="1"/>
  <c r="L43" i="1" l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31" i="1"/>
  <c r="K31" i="1"/>
  <c r="J31" i="1"/>
  <c r="I31" i="1"/>
  <c r="H31" i="1"/>
  <c r="G31" i="1"/>
  <c r="F31" i="1"/>
  <c r="E29" i="1" l="1"/>
  <c r="E28" i="1"/>
  <c r="L33" i="1"/>
  <c r="L36" i="1" s="1"/>
  <c r="K33" i="1"/>
  <c r="K36" i="1" s="1"/>
  <c r="J33" i="1"/>
  <c r="J36" i="1" s="1"/>
  <c r="I33" i="1"/>
  <c r="I36" i="1" s="1"/>
  <c r="H33" i="1"/>
  <c r="H36" i="1" s="1"/>
  <c r="G33" i="1"/>
  <c r="G36" i="1" s="1"/>
  <c r="F33" i="1"/>
  <c r="F36" i="1" s="1"/>
  <c r="E27" i="1"/>
  <c r="E26" i="1"/>
  <c r="E43" i="1" l="1"/>
  <c r="E17" i="1"/>
  <c r="E24" i="1" l="1"/>
  <c r="E23" i="1"/>
  <c r="E35" i="1"/>
  <c r="E34" i="1" l="1"/>
  <c r="E33" i="1" s="1"/>
  <c r="E36" i="1" s="1"/>
  <c r="E25" i="1"/>
  <c r="E13" i="1"/>
  <c r="E14" i="1"/>
  <c r="E12" i="1"/>
  <c r="E18" i="1" l="1"/>
  <c r="E16" i="1"/>
  <c r="E15" i="1"/>
  <c r="E38" i="1" s="1"/>
  <c r="G41" i="1" l="1"/>
  <c r="K41" i="1"/>
  <c r="H41" i="1"/>
  <c r="L41" i="1"/>
  <c r="I41" i="1"/>
  <c r="F41" i="1"/>
  <c r="J41" i="1"/>
  <c r="E41" i="1" l="1"/>
  <c r="E22" i="1"/>
  <c r="E42" i="1" l="1"/>
  <c r="E31" i="1"/>
  <c r="E39" i="1"/>
</calcChain>
</file>

<file path=xl/sharedStrings.xml><?xml version="1.0" encoding="utf-8"?>
<sst xmlns="http://schemas.openxmlformats.org/spreadsheetml/2006/main" count="106" uniqueCount="79">
  <si>
    <t>Источники финансирования</t>
  </si>
  <si>
    <t>Финансовые затраты на реализацию (тыс. рублей)</t>
  </si>
  <si>
    <t>всего</t>
  </si>
  <si>
    <t>Цель: обеспечение беспрепятственного доступа (далее – доступность)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</t>
  </si>
  <si>
    <t>1.1</t>
  </si>
  <si>
    <t>№ п/п</t>
  </si>
  <si>
    <t>Проведение комплекса мероприятий по дооборудованию, адаптации объектов социальной сферы посредством сооружения, как внутри зданий, так и снаружи, пандусов, поручней, входных групп, лифтов, обустройства территорий, подъездных путей, санитарных узлов, ванных комнат, установки специализированого оборудования, вспомогательных средств и приспособлений для инвалидов по слуху, зрению, с нарушением функций опорно-двигательного аппарата</t>
  </si>
  <si>
    <t>Ответственный исполнитель /соисполнитель</t>
  </si>
  <si>
    <t>Итого по задаче 1</t>
  </si>
  <si>
    <t>2.1</t>
  </si>
  <si>
    <t>2.2</t>
  </si>
  <si>
    <t>2.3</t>
  </si>
  <si>
    <t>2.4</t>
  </si>
  <si>
    <t>Таблица 4</t>
  </si>
  <si>
    <t>Установка пешеходных светофоров с устройствами, обеспечивающими дублирование световых сигналов светофора звуковыми сигналами на светофорном объекте на перекрестке улиц</t>
  </si>
  <si>
    <t>Приведение в соответствие с требованиями формирования безбарьерной среды для инвалидов и других маломобильных групп населения пешеходных путей при новом строительстве, реконструкции и проведении ремонта покрытий дорог и тротуаров</t>
  </si>
  <si>
    <t>Оснащение городских музеев информационными устройствами, средствами и их системами (визуальными, акустическими, тактильными), установка индивидуальной аудиозвуковой аппаратуры</t>
  </si>
  <si>
    <t>управление культуры</t>
  </si>
  <si>
    <t>Оказание содействия инвалидам и их общественным организациям в участии в культурно-массовых мероприятиях окружного, в том числе всероссийского и международного значения</t>
  </si>
  <si>
    <t>департамент жилищно-коммунального и строительного комплекса (ДЖКиСК)</t>
  </si>
  <si>
    <t>бюджет города Югорска</t>
  </si>
  <si>
    <t>1.2</t>
  </si>
  <si>
    <t>ДЖКиСК</t>
  </si>
  <si>
    <t>Проведение городских  спортивно-массовых мероприятий среди лиц с ограниченными возможностями здоровья</t>
  </si>
  <si>
    <t>Управление по физической культуре и спорту, работе с детьми и молодежью</t>
  </si>
  <si>
    <t>Формирование  перечня реконструируемых в приоритетном порядке объектов социальной инфраструктуры с учетом проведенного обследования</t>
  </si>
  <si>
    <t>департамент жилищно-коммунального и строительного комплекса (ДЖКиСК), Департамент муниципальной собственности и градостроительства (ДМСиГ), отдел по здравоохранению и социальным вопросам</t>
  </si>
  <si>
    <t>без привлечения средств</t>
  </si>
  <si>
    <t xml:space="preserve"> Формирование паспортов доступности объектов приоритетных сфер жизнедеятельности инвалидов и других маломобильных групп населения</t>
  </si>
  <si>
    <t>отдел по здравоохранению и социальным вопросам</t>
  </si>
  <si>
    <t>ДМСиГ, управление образования, управление культуры, управление по физической культуре и спорту, работе с детьми и молодежью</t>
  </si>
  <si>
    <t>Взаимодействие с предприятиями и организациями города Югорска по квотированию рабочих мест</t>
  </si>
  <si>
    <t>отдел по труду эправления экономической политики</t>
  </si>
  <si>
    <t xml:space="preserve">всего по программе </t>
  </si>
  <si>
    <t>Департамент жилищно-коммунального и строительного комплекса</t>
  </si>
  <si>
    <t>Организация доступа инвалидов к информации через библиотеки, в том числе приобретение специализированных изданий "Говорящие книги", "Крупношрифтовые издания", "Книги по Брайлю"</t>
  </si>
  <si>
    <t>Предоставление автоматизированных рабочих мест для инвалидов с русифицированной программой экранного доступа с синтезом речи на русском и английском языках в городских библиотеках</t>
  </si>
  <si>
    <t>итого по задаче 3</t>
  </si>
  <si>
    <t>Организация профориентационной работы с детьми – инвалидами и детьми с ограниченными возможностями здоровья в общеобразовательных учреждениях</t>
  </si>
  <si>
    <t>Управление образования</t>
  </si>
  <si>
    <t>Управление культуры</t>
  </si>
  <si>
    <t>иные внебюджетные источники</t>
  </si>
  <si>
    <t>Проведение обследований объектов, находящихся в муниципальной собственности, на соответствие требованиям доступности для инвалидов, с обязательным привлечением общественных организаций инвалидов</t>
  </si>
  <si>
    <t>1.3</t>
  </si>
  <si>
    <t>3.1</t>
  </si>
  <si>
    <t>Оснащение образовательных учреждений современным специальным, в том числе реабилитационным, учебным, компьютерным оборудованием для создания универсальной безбаръерной среды, позволяющей обеспечить полноценную интеграцию детей-инвалидов с обществом - МБОУ "СОШ № 3"</t>
  </si>
  <si>
    <t>Обеспечение условий   развития   дистанционного образования для детей-инвалидов в лицее им. Г. Ф. Атягшева</t>
  </si>
  <si>
    <t>Приобретение комплектов специализированной учебной мебели для детей-инвалидов с нарушением опорно- двигательного аппарата - МБОУ "СОШ № 3"</t>
  </si>
  <si>
    <t>Управление культуры, управление по физической культуре и спорту, работе с детьми и молодежью</t>
  </si>
  <si>
    <t>3.2</t>
  </si>
  <si>
    <t>3.3</t>
  </si>
  <si>
    <t>Проведение мероприятий по подготовке педагогов общеобразовательного учреждения для обучения детей-инвалидов</t>
  </si>
  <si>
    <t>Обустройство входов в жилые здания (помещения), где проживают инвалиды, приспособлениями, обеспечивающими безбарьерный доступ  (согласно обращениям инвалидов)</t>
  </si>
  <si>
    <t>Основные мероприятия муниципальной программы города Югорска  "Доступная среда в городе Югорске на 2014-2020 годы</t>
  </si>
  <si>
    <t>в том числе по годам</t>
  </si>
  <si>
    <t>2014 год</t>
  </si>
  <si>
    <t>2015 год</t>
  </si>
  <si>
    <t>2016 год</t>
  </si>
  <si>
    <t>2017 год</t>
  </si>
  <si>
    <t>2018 год</t>
  </si>
  <si>
    <t>2019 год</t>
  </si>
  <si>
    <t>2020 год</t>
  </si>
  <si>
    <t>Задача 1. Повышение уровня доступности приоритетных объектов и услуг в приоритетных сферах жизнидеятельности инвалидов и других маломобильных групп населения в городе Югорске</t>
  </si>
  <si>
    <t>1.4</t>
  </si>
  <si>
    <t>1.5</t>
  </si>
  <si>
    <t>1.6</t>
  </si>
  <si>
    <t>1.7</t>
  </si>
  <si>
    <t>Задача 2. Повышение доступности и качества реабилитационых услуг (развитие системы реабилитации и социальной интеграции инвалидов) в городе Югорске</t>
  </si>
  <si>
    <t>2.5</t>
  </si>
  <si>
    <t>2.6</t>
  </si>
  <si>
    <t>2.7</t>
  </si>
  <si>
    <t>2.8</t>
  </si>
  <si>
    <t>2.9</t>
  </si>
  <si>
    <t>Задача 3. Преодоление социальной разобщености в обществе и формирование позитивного отношения к проблемам инвалидов и к проблеме обеспечения доступной среды жизнидеятельности для инвалидов и других маломобильных групп населения в городе Югорске</t>
  </si>
  <si>
    <t>итого по задаче 2</t>
  </si>
  <si>
    <t>Организация и проведение мероприятий, направленных на социальную адаптацию инвалидов</t>
  </si>
  <si>
    <t>Мероприятия муниципальной программы</t>
  </si>
  <si>
    <t xml:space="preserve"> бюджет города Югорска</t>
  </si>
  <si>
    <t>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</si>
</sst>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_р_.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6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3" fillId="0" borderId="0" xfId="0" applyFont="1" applyBorder="1"/>
    <xf numFmtId="0" fontId="13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9" fontId="4" fillId="0" borderId="1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65" fontId="10" fillId="0" borderId="6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view="pageBreakPreview" topLeftCell="A19" zoomScale="90" zoomScaleNormal="90" zoomScaleSheetLayoutView="90" workbookViewId="0">
      <selection activeCell="A22" sqref="A22:L22"/>
    </sheetView>
  </sheetViews>
  <sheetFormatPr defaultRowHeight="15" x14ac:dyDescent="0.25"/>
  <cols>
    <col min="1" max="1" width="5.140625" customWidth="1"/>
    <col min="2" max="2" width="38.7109375" customWidth="1"/>
    <col min="3" max="3" width="17.42578125" customWidth="1"/>
    <col min="4" max="4" width="19" customWidth="1"/>
    <col min="5" max="5" width="14.85546875" style="1" customWidth="1"/>
    <col min="6" max="6" width="12.42578125" style="2" customWidth="1"/>
    <col min="7" max="7" width="12.7109375" style="2" customWidth="1"/>
    <col min="8" max="8" width="12.85546875" style="2" customWidth="1"/>
    <col min="9" max="9" width="13.5703125" style="2" customWidth="1"/>
    <col min="10" max="10" width="12.85546875" style="2" customWidth="1"/>
    <col min="11" max="11" width="13.28515625" style="2" customWidth="1"/>
    <col min="12" max="12" width="13.7109375" style="2" customWidth="1"/>
    <col min="13" max="13" width="11.42578125" bestFit="1" customWidth="1"/>
    <col min="14" max="15" width="11.42578125" customWidth="1"/>
    <col min="16" max="16" width="10.140625" customWidth="1"/>
    <col min="17" max="17" width="9" customWidth="1"/>
  </cols>
  <sheetData>
    <row r="1" spans="1:12" ht="18.75" x14ac:dyDescent="0.3">
      <c r="A1" s="61"/>
      <c r="B1" s="61"/>
      <c r="C1" s="61"/>
      <c r="L1" s="60" t="s">
        <v>13</v>
      </c>
    </row>
    <row r="3" spans="1:12" ht="35.25" customHeight="1" x14ac:dyDescent="0.25">
      <c r="A3" s="62" t="s">
        <v>53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6" spans="1:12" ht="37.5" customHeight="1" x14ac:dyDescent="0.25">
      <c r="A6" s="69" t="s">
        <v>5</v>
      </c>
      <c r="B6" s="66" t="s">
        <v>76</v>
      </c>
      <c r="C6" s="66" t="s">
        <v>7</v>
      </c>
      <c r="D6" s="66" t="s">
        <v>0</v>
      </c>
      <c r="E6" s="68" t="s">
        <v>1</v>
      </c>
      <c r="F6" s="68"/>
      <c r="G6" s="68"/>
      <c r="H6" s="68"/>
      <c r="I6" s="68"/>
      <c r="J6" s="68"/>
      <c r="K6" s="68"/>
      <c r="L6" s="68"/>
    </row>
    <row r="7" spans="1:12" ht="15.75" x14ac:dyDescent="0.25">
      <c r="A7" s="69"/>
      <c r="B7" s="66"/>
      <c r="C7" s="66"/>
      <c r="D7" s="66"/>
      <c r="E7" s="65" t="s">
        <v>2</v>
      </c>
      <c r="F7" s="65" t="s">
        <v>54</v>
      </c>
      <c r="G7" s="65"/>
      <c r="H7" s="65"/>
      <c r="I7" s="65"/>
      <c r="J7" s="65"/>
      <c r="K7" s="65"/>
      <c r="L7" s="65"/>
    </row>
    <row r="8" spans="1:12" ht="15.75" x14ac:dyDescent="0.25">
      <c r="A8" s="69"/>
      <c r="B8" s="66"/>
      <c r="C8" s="66"/>
      <c r="D8" s="66"/>
      <c r="E8" s="65"/>
      <c r="F8" s="23" t="s">
        <v>55</v>
      </c>
      <c r="G8" s="23" t="s">
        <v>56</v>
      </c>
      <c r="H8" s="24" t="s">
        <v>57</v>
      </c>
      <c r="I8" s="24" t="s">
        <v>58</v>
      </c>
      <c r="J8" s="24" t="s">
        <v>59</v>
      </c>
      <c r="K8" s="24" t="s">
        <v>60</v>
      </c>
      <c r="L8" s="24" t="s">
        <v>61</v>
      </c>
    </row>
    <row r="9" spans="1:12" ht="15.75" x14ac:dyDescent="0.25">
      <c r="A9" s="25">
        <v>1</v>
      </c>
      <c r="B9" s="25">
        <v>2</v>
      </c>
      <c r="C9" s="25">
        <v>3</v>
      </c>
      <c r="D9" s="25">
        <v>4</v>
      </c>
      <c r="E9" s="26">
        <v>5</v>
      </c>
      <c r="F9" s="26">
        <v>6</v>
      </c>
      <c r="G9" s="26">
        <v>7</v>
      </c>
      <c r="H9" s="27">
        <v>8</v>
      </c>
      <c r="I9" s="27">
        <v>9</v>
      </c>
      <c r="J9" s="27">
        <v>10</v>
      </c>
      <c r="K9" s="27">
        <v>11</v>
      </c>
      <c r="L9" s="27">
        <v>12</v>
      </c>
    </row>
    <row r="10" spans="1:12" ht="31.5" customHeight="1" x14ac:dyDescent="0.25">
      <c r="A10" s="70" t="s">
        <v>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</row>
    <row r="11" spans="1:12" ht="18.75" customHeight="1" x14ac:dyDescent="0.25">
      <c r="A11" s="71" t="s">
        <v>62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</row>
    <row r="12" spans="1:12" s="7" customFormat="1" ht="236.25" customHeight="1" x14ac:dyDescent="0.25">
      <c r="A12" s="28" t="s">
        <v>4</v>
      </c>
      <c r="B12" s="14" t="s">
        <v>42</v>
      </c>
      <c r="C12" s="14" t="s">
        <v>26</v>
      </c>
      <c r="D12" s="8" t="s">
        <v>27</v>
      </c>
      <c r="E12" s="29">
        <f t="shared" ref="E12:E18" si="0">F12+G12+H12+I12+J12+K12+L12</f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</row>
    <row r="13" spans="1:12" s="7" customFormat="1" ht="174" customHeight="1" x14ac:dyDescent="0.25">
      <c r="A13" s="11" t="s">
        <v>21</v>
      </c>
      <c r="B13" s="8" t="s">
        <v>28</v>
      </c>
      <c r="C13" s="8" t="s">
        <v>30</v>
      </c>
      <c r="D13" s="8" t="s">
        <v>27</v>
      </c>
      <c r="E13" s="29">
        <f t="shared" si="0"/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</row>
    <row r="14" spans="1:12" s="7" customFormat="1" ht="84" customHeight="1" x14ac:dyDescent="0.25">
      <c r="A14" s="11" t="s">
        <v>43</v>
      </c>
      <c r="B14" s="8" t="s">
        <v>25</v>
      </c>
      <c r="C14" s="8" t="s">
        <v>29</v>
      </c>
      <c r="D14" s="8" t="s">
        <v>27</v>
      </c>
      <c r="E14" s="29">
        <f t="shared" si="0"/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</row>
    <row r="15" spans="1:12" ht="204.75" customHeight="1" x14ac:dyDescent="0.25">
      <c r="A15" s="11" t="s">
        <v>63</v>
      </c>
      <c r="B15" s="59" t="s">
        <v>6</v>
      </c>
      <c r="C15" s="8" t="s">
        <v>19</v>
      </c>
      <c r="D15" s="8" t="s">
        <v>20</v>
      </c>
      <c r="E15" s="9">
        <f t="shared" si="0"/>
        <v>5950</v>
      </c>
      <c r="F15" s="9">
        <v>800</v>
      </c>
      <c r="G15" s="9">
        <v>750</v>
      </c>
      <c r="H15" s="9">
        <v>800</v>
      </c>
      <c r="I15" s="9">
        <v>900</v>
      </c>
      <c r="J15" s="9">
        <v>900</v>
      </c>
      <c r="K15" s="9">
        <v>900</v>
      </c>
      <c r="L15" s="9">
        <v>900</v>
      </c>
    </row>
    <row r="16" spans="1:12" ht="94.5" x14ac:dyDescent="0.25">
      <c r="A16" s="56" t="s">
        <v>64</v>
      </c>
      <c r="B16" s="55" t="s">
        <v>52</v>
      </c>
      <c r="C16" s="57" t="s">
        <v>22</v>
      </c>
      <c r="D16" s="57" t="s">
        <v>20</v>
      </c>
      <c r="E16" s="58">
        <f t="shared" si="0"/>
        <v>700</v>
      </c>
      <c r="F16" s="58">
        <v>100</v>
      </c>
      <c r="G16" s="58">
        <v>100</v>
      </c>
      <c r="H16" s="58">
        <v>100</v>
      </c>
      <c r="I16" s="58">
        <v>100</v>
      </c>
      <c r="J16" s="58">
        <v>100</v>
      </c>
      <c r="K16" s="58">
        <v>100</v>
      </c>
      <c r="L16" s="58">
        <v>100</v>
      </c>
    </row>
    <row r="17" spans="1:23" s="5" customFormat="1" ht="91.5" customHeight="1" x14ac:dyDescent="0.25">
      <c r="A17" s="11" t="s">
        <v>65</v>
      </c>
      <c r="B17" s="8" t="s">
        <v>14</v>
      </c>
      <c r="C17" s="8" t="s">
        <v>22</v>
      </c>
      <c r="D17" s="8" t="s">
        <v>20</v>
      </c>
      <c r="E17" s="9">
        <f t="shared" si="0"/>
        <v>100</v>
      </c>
      <c r="F17" s="9">
        <v>0</v>
      </c>
      <c r="G17" s="9">
        <v>100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23" s="5" customFormat="1" ht="126" customHeight="1" x14ac:dyDescent="0.25">
      <c r="A18" s="11" t="s">
        <v>66</v>
      </c>
      <c r="B18" s="8" t="s">
        <v>15</v>
      </c>
      <c r="C18" s="8" t="s">
        <v>22</v>
      </c>
      <c r="D18" s="8" t="s">
        <v>27</v>
      </c>
      <c r="E18" s="9">
        <f t="shared" si="0"/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23" s="6" customFormat="1" ht="22.5" customHeight="1" x14ac:dyDescent="0.25">
      <c r="A19" s="30"/>
      <c r="B19" s="17" t="s">
        <v>8</v>
      </c>
      <c r="C19" s="30"/>
      <c r="D19" s="31"/>
      <c r="E19" s="12">
        <f t="shared" ref="E19:L19" si="1">E18+E17+E16+E15+E14+E13+E12</f>
        <v>6750</v>
      </c>
      <c r="F19" s="12">
        <f t="shared" si="1"/>
        <v>900</v>
      </c>
      <c r="G19" s="12">
        <f t="shared" si="1"/>
        <v>950</v>
      </c>
      <c r="H19" s="12">
        <f t="shared" si="1"/>
        <v>900</v>
      </c>
      <c r="I19" s="12">
        <f t="shared" si="1"/>
        <v>1000</v>
      </c>
      <c r="J19" s="12">
        <f t="shared" si="1"/>
        <v>1000</v>
      </c>
      <c r="K19" s="12">
        <f t="shared" si="1"/>
        <v>1000</v>
      </c>
      <c r="L19" s="12">
        <f t="shared" si="1"/>
        <v>1000</v>
      </c>
    </row>
    <row r="20" spans="1:23" ht="21" customHeight="1" x14ac:dyDescent="0.25">
      <c r="A20" s="67" t="s">
        <v>67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23" ht="15.75" x14ac:dyDescent="0.25">
      <c r="A21" s="32"/>
      <c r="B21" s="33"/>
      <c r="C21" s="33"/>
      <c r="D21" s="34"/>
      <c r="E21" s="35"/>
      <c r="F21" s="35"/>
      <c r="G21" s="35"/>
      <c r="H21" s="35"/>
      <c r="I21" s="35"/>
      <c r="J21" s="35"/>
      <c r="K21" s="35"/>
      <c r="L21" s="35"/>
    </row>
    <row r="22" spans="1:23" s="3" customFormat="1" ht="114" customHeight="1" x14ac:dyDescent="0.25">
      <c r="A22" s="11" t="s">
        <v>9</v>
      </c>
      <c r="B22" s="8" t="s">
        <v>16</v>
      </c>
      <c r="C22" s="8" t="s">
        <v>17</v>
      </c>
      <c r="D22" s="8" t="s">
        <v>41</v>
      </c>
      <c r="E22" s="9">
        <f t="shared" ref="E22:E29" si="2">F22+G22+H22+I22+J22+K22+L22</f>
        <v>15</v>
      </c>
      <c r="F22" s="9">
        <v>15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pans="1:23" s="13" customFormat="1" ht="126" customHeight="1" x14ac:dyDescent="0.25">
      <c r="A23" s="11" t="s">
        <v>10</v>
      </c>
      <c r="B23" s="8" t="s">
        <v>35</v>
      </c>
      <c r="C23" s="8" t="s">
        <v>17</v>
      </c>
      <c r="D23" s="8" t="s">
        <v>20</v>
      </c>
      <c r="E23" s="9">
        <f t="shared" si="2"/>
        <v>80</v>
      </c>
      <c r="F23" s="9">
        <v>30</v>
      </c>
      <c r="G23" s="9">
        <v>50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23" s="13" customFormat="1" ht="120.75" customHeight="1" x14ac:dyDescent="0.25">
      <c r="A24" s="11" t="s">
        <v>11</v>
      </c>
      <c r="B24" s="8" t="s">
        <v>36</v>
      </c>
      <c r="C24" s="8" t="s">
        <v>17</v>
      </c>
      <c r="D24" s="8" t="s">
        <v>20</v>
      </c>
      <c r="E24" s="9">
        <f t="shared" si="2"/>
        <v>100</v>
      </c>
      <c r="F24" s="9">
        <v>0</v>
      </c>
      <c r="G24" s="9">
        <v>0</v>
      </c>
      <c r="H24" s="9">
        <v>100</v>
      </c>
      <c r="I24" s="9">
        <v>0</v>
      </c>
      <c r="J24" s="9">
        <v>0</v>
      </c>
      <c r="K24" s="9">
        <v>0</v>
      </c>
      <c r="L24" s="9">
        <v>0</v>
      </c>
    </row>
    <row r="25" spans="1:23" s="3" customFormat="1" ht="55.5" customHeight="1" x14ac:dyDescent="0.25">
      <c r="A25" s="11" t="s">
        <v>12</v>
      </c>
      <c r="B25" s="8" t="s">
        <v>31</v>
      </c>
      <c r="C25" s="8" t="s">
        <v>32</v>
      </c>
      <c r="D25" s="8" t="s">
        <v>27</v>
      </c>
      <c r="E25" s="9">
        <f t="shared" si="2"/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23" ht="78.75" customHeight="1" x14ac:dyDescent="0.25">
      <c r="A26" s="36" t="s">
        <v>68</v>
      </c>
      <c r="B26" s="37" t="s">
        <v>38</v>
      </c>
      <c r="C26" s="37" t="s">
        <v>39</v>
      </c>
      <c r="D26" s="8" t="s">
        <v>27</v>
      </c>
      <c r="E26" s="35">
        <f t="shared" si="2"/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</row>
    <row r="27" spans="1:23" ht="78.75" customHeight="1" x14ac:dyDescent="0.25">
      <c r="A27" s="39" t="s">
        <v>69</v>
      </c>
      <c r="B27" s="37" t="s">
        <v>46</v>
      </c>
      <c r="C27" s="40" t="s">
        <v>39</v>
      </c>
      <c r="D27" s="8" t="s">
        <v>27</v>
      </c>
      <c r="E27" s="41">
        <f t="shared" si="2"/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</row>
    <row r="28" spans="1:23" s="22" customFormat="1" ht="161.25" customHeight="1" x14ac:dyDescent="0.25">
      <c r="A28" s="19" t="s">
        <v>70</v>
      </c>
      <c r="B28" s="37" t="s">
        <v>45</v>
      </c>
      <c r="C28" s="40" t="s">
        <v>39</v>
      </c>
      <c r="D28" s="8" t="s">
        <v>27</v>
      </c>
      <c r="E28" s="9">
        <f t="shared" si="2"/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s="20" customFormat="1" ht="102" customHeight="1" x14ac:dyDescent="0.25">
      <c r="A29" s="19" t="s">
        <v>71</v>
      </c>
      <c r="B29" s="74" t="s">
        <v>47</v>
      </c>
      <c r="C29" s="75" t="s">
        <v>39</v>
      </c>
      <c r="D29" s="8" t="s">
        <v>20</v>
      </c>
      <c r="E29" s="9">
        <f t="shared" si="2"/>
        <v>70</v>
      </c>
      <c r="F29" s="10">
        <v>70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</row>
    <row r="30" spans="1:23" s="20" customFormat="1" ht="102" customHeight="1" x14ac:dyDescent="0.25">
      <c r="A30" s="19" t="s">
        <v>72</v>
      </c>
      <c r="B30" s="54" t="s">
        <v>51</v>
      </c>
      <c r="C30" s="43" t="s">
        <v>39</v>
      </c>
      <c r="D30" s="8" t="s">
        <v>27</v>
      </c>
      <c r="E30" s="15">
        <f>F30+G30+H30+I30+J30+K30+L30</f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1:23" s="4" customFormat="1" ht="15.75" x14ac:dyDescent="0.25">
      <c r="A31" s="44"/>
      <c r="B31" s="45" t="s">
        <v>74</v>
      </c>
      <c r="C31" s="44"/>
      <c r="D31" s="46"/>
      <c r="E31" s="47">
        <f t="shared" ref="E31:L31" si="3">E29+E28+E27+E26+E25+E24+E23+E22</f>
        <v>265</v>
      </c>
      <c r="F31" s="48">
        <f t="shared" si="3"/>
        <v>115</v>
      </c>
      <c r="G31" s="48">
        <f t="shared" si="3"/>
        <v>50</v>
      </c>
      <c r="H31" s="48">
        <f t="shared" si="3"/>
        <v>100</v>
      </c>
      <c r="I31" s="48">
        <f t="shared" si="3"/>
        <v>0</v>
      </c>
      <c r="J31" s="48">
        <f t="shared" si="3"/>
        <v>0</v>
      </c>
      <c r="K31" s="48">
        <f t="shared" si="3"/>
        <v>0</v>
      </c>
      <c r="L31" s="48">
        <f t="shared" si="3"/>
        <v>0</v>
      </c>
    </row>
    <row r="32" spans="1:23" ht="36.75" customHeight="1" x14ac:dyDescent="0.25">
      <c r="A32" s="64" t="s">
        <v>73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</row>
    <row r="33" spans="1:12" ht="138.75" customHeight="1" x14ac:dyDescent="0.25">
      <c r="A33" s="32" t="s">
        <v>44</v>
      </c>
      <c r="B33" s="33" t="s">
        <v>75</v>
      </c>
      <c r="C33" s="33" t="s">
        <v>48</v>
      </c>
      <c r="D33" s="8" t="s">
        <v>27</v>
      </c>
      <c r="E33" s="35">
        <f t="shared" ref="E33:L33" si="4">E34+E35</f>
        <v>0</v>
      </c>
      <c r="F33" s="35">
        <f t="shared" si="4"/>
        <v>0</v>
      </c>
      <c r="G33" s="35">
        <f t="shared" si="4"/>
        <v>0</v>
      </c>
      <c r="H33" s="35">
        <f t="shared" si="4"/>
        <v>0</v>
      </c>
      <c r="I33" s="35">
        <f t="shared" si="4"/>
        <v>0</v>
      </c>
      <c r="J33" s="35">
        <f t="shared" si="4"/>
        <v>0</v>
      </c>
      <c r="K33" s="35">
        <f t="shared" si="4"/>
        <v>0</v>
      </c>
      <c r="L33" s="35">
        <f t="shared" si="4"/>
        <v>0</v>
      </c>
    </row>
    <row r="34" spans="1:12" ht="94.5" x14ac:dyDescent="0.25">
      <c r="A34" s="11" t="s">
        <v>49</v>
      </c>
      <c r="B34" s="8" t="s">
        <v>18</v>
      </c>
      <c r="C34" s="8" t="s">
        <v>40</v>
      </c>
      <c r="D34" s="8" t="s">
        <v>27</v>
      </c>
      <c r="E34" s="9">
        <f>F34+G34+H34+I34+J34+K34+L34</f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94.5" x14ac:dyDescent="0.25">
      <c r="A35" s="11" t="s">
        <v>50</v>
      </c>
      <c r="B35" s="8" t="s">
        <v>23</v>
      </c>
      <c r="C35" s="8" t="s">
        <v>24</v>
      </c>
      <c r="D35" s="8" t="s">
        <v>27</v>
      </c>
      <c r="E35" s="9">
        <f>F35+G35+H35+I35+J35+K35+L35</f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</row>
    <row r="36" spans="1:12" s="6" customFormat="1" ht="15.75" x14ac:dyDescent="0.25">
      <c r="A36" s="49"/>
      <c r="B36" s="17" t="s">
        <v>37</v>
      </c>
      <c r="C36" s="17"/>
      <c r="D36" s="50"/>
      <c r="E36" s="12">
        <f t="shared" ref="E36:L36" si="5">E33</f>
        <v>0</v>
      </c>
      <c r="F36" s="12">
        <f t="shared" si="5"/>
        <v>0</v>
      </c>
      <c r="G36" s="12">
        <f t="shared" si="5"/>
        <v>0</v>
      </c>
      <c r="H36" s="12">
        <f t="shared" si="5"/>
        <v>0</v>
      </c>
      <c r="I36" s="12">
        <f t="shared" si="5"/>
        <v>0</v>
      </c>
      <c r="J36" s="12">
        <f t="shared" si="5"/>
        <v>0</v>
      </c>
      <c r="K36" s="12">
        <f t="shared" si="5"/>
        <v>0</v>
      </c>
      <c r="L36" s="12">
        <f t="shared" si="5"/>
        <v>0</v>
      </c>
    </row>
    <row r="37" spans="1:12" s="4" customFormat="1" ht="15.75" x14ac:dyDescent="0.25">
      <c r="A37" s="51"/>
      <c r="B37" s="46" t="s">
        <v>33</v>
      </c>
      <c r="C37" s="46"/>
      <c r="D37" s="46"/>
      <c r="E37" s="47">
        <f t="shared" ref="E37:L37" si="6">E36+E31+E19</f>
        <v>7015</v>
      </c>
      <c r="F37" s="47">
        <f t="shared" si="6"/>
        <v>1015</v>
      </c>
      <c r="G37" s="47">
        <f t="shared" si="6"/>
        <v>1000</v>
      </c>
      <c r="H37" s="47">
        <f t="shared" si="6"/>
        <v>1000</v>
      </c>
      <c r="I37" s="47">
        <f t="shared" si="6"/>
        <v>1000</v>
      </c>
      <c r="J37" s="47">
        <f t="shared" si="6"/>
        <v>1000</v>
      </c>
      <c r="K37" s="47">
        <f t="shared" si="6"/>
        <v>1000</v>
      </c>
      <c r="L37" s="47">
        <f t="shared" si="6"/>
        <v>1000</v>
      </c>
    </row>
    <row r="38" spans="1:12" ht="15.75" x14ac:dyDescent="0.25">
      <c r="A38" s="32"/>
      <c r="B38" s="33" t="s">
        <v>77</v>
      </c>
      <c r="C38" s="33"/>
      <c r="D38" s="33"/>
      <c r="E38" s="35">
        <f>E15+E16+E17+E23+E24+E29</f>
        <v>7000</v>
      </c>
      <c r="F38" s="35">
        <v>1000</v>
      </c>
      <c r="G38" s="35">
        <v>1000</v>
      </c>
      <c r="H38" s="35">
        <v>1000</v>
      </c>
      <c r="I38" s="35">
        <v>1000</v>
      </c>
      <c r="J38" s="35">
        <v>1000</v>
      </c>
      <c r="K38" s="35">
        <v>1000</v>
      </c>
      <c r="L38" s="35">
        <v>1000</v>
      </c>
    </row>
    <row r="39" spans="1:12" ht="15.75" x14ac:dyDescent="0.25">
      <c r="A39" s="32"/>
      <c r="B39" s="33" t="s">
        <v>41</v>
      </c>
      <c r="C39" s="33"/>
      <c r="D39" s="33"/>
      <c r="E39" s="35">
        <f>E22</f>
        <v>15</v>
      </c>
      <c r="F39" s="35">
        <v>15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</row>
    <row r="40" spans="1:12" ht="15.75" x14ac:dyDescent="0.25">
      <c r="A40" s="32"/>
      <c r="B40" s="33" t="s">
        <v>78</v>
      </c>
      <c r="C40" s="33"/>
      <c r="D40" s="33"/>
      <c r="E40" s="35"/>
      <c r="F40" s="35"/>
      <c r="G40" s="35"/>
      <c r="H40" s="35"/>
      <c r="I40" s="35"/>
      <c r="J40" s="35"/>
      <c r="K40" s="35"/>
      <c r="L40" s="35"/>
    </row>
    <row r="41" spans="1:12" ht="47.25" x14ac:dyDescent="0.25">
      <c r="A41" s="32"/>
      <c r="B41" s="33" t="s">
        <v>34</v>
      </c>
      <c r="C41" s="33"/>
      <c r="D41" s="33"/>
      <c r="E41" s="35">
        <f t="shared" ref="E41:L41" si="7">E19</f>
        <v>6750</v>
      </c>
      <c r="F41" s="35">
        <f t="shared" si="7"/>
        <v>900</v>
      </c>
      <c r="G41" s="35">
        <f t="shared" si="7"/>
        <v>950</v>
      </c>
      <c r="H41" s="35">
        <f t="shared" si="7"/>
        <v>900</v>
      </c>
      <c r="I41" s="35">
        <f t="shared" si="7"/>
        <v>1000</v>
      </c>
      <c r="J41" s="35">
        <f t="shared" si="7"/>
        <v>1000</v>
      </c>
      <c r="K41" s="35">
        <f t="shared" si="7"/>
        <v>1000</v>
      </c>
      <c r="L41" s="35">
        <f t="shared" si="7"/>
        <v>1000</v>
      </c>
    </row>
    <row r="42" spans="1:12" ht="15.75" x14ac:dyDescent="0.25">
      <c r="A42" s="29"/>
      <c r="B42" s="29" t="s">
        <v>40</v>
      </c>
      <c r="C42" s="29"/>
      <c r="D42" s="33"/>
      <c r="E42" s="38">
        <f t="shared" ref="E42:L42" si="8">E34+E24+E23+E22</f>
        <v>195</v>
      </c>
      <c r="F42" s="38">
        <f t="shared" si="8"/>
        <v>45</v>
      </c>
      <c r="G42" s="38">
        <f t="shared" si="8"/>
        <v>50</v>
      </c>
      <c r="H42" s="38">
        <f t="shared" si="8"/>
        <v>100</v>
      </c>
      <c r="I42" s="38">
        <f t="shared" si="8"/>
        <v>0</v>
      </c>
      <c r="J42" s="38">
        <f t="shared" si="8"/>
        <v>0</v>
      </c>
      <c r="K42" s="38">
        <f t="shared" si="8"/>
        <v>0</v>
      </c>
      <c r="L42" s="38">
        <f t="shared" si="8"/>
        <v>0</v>
      </c>
    </row>
    <row r="43" spans="1:12" s="18" customFormat="1" ht="15.75" x14ac:dyDescent="0.25">
      <c r="A43" s="52"/>
      <c r="B43" s="52" t="s">
        <v>39</v>
      </c>
      <c r="C43" s="52"/>
      <c r="D43" s="52"/>
      <c r="E43" s="53">
        <f t="shared" ref="E43:L43" si="9">E29</f>
        <v>70</v>
      </c>
      <c r="F43" s="53">
        <f t="shared" si="9"/>
        <v>70</v>
      </c>
      <c r="G43" s="53">
        <f t="shared" si="9"/>
        <v>0</v>
      </c>
      <c r="H43" s="53">
        <f t="shared" si="9"/>
        <v>0</v>
      </c>
      <c r="I43" s="53">
        <f t="shared" si="9"/>
        <v>0</v>
      </c>
      <c r="J43" s="53">
        <f t="shared" si="9"/>
        <v>0</v>
      </c>
      <c r="K43" s="53">
        <f t="shared" si="9"/>
        <v>0</v>
      </c>
      <c r="L43" s="53">
        <f t="shared" si="9"/>
        <v>0</v>
      </c>
    </row>
  </sheetData>
  <mergeCells count="13">
    <mergeCell ref="A1:C1"/>
    <mergeCell ref="A3:L3"/>
    <mergeCell ref="A32:L32"/>
    <mergeCell ref="F7:L7"/>
    <mergeCell ref="D6:D8"/>
    <mergeCell ref="C6:C8"/>
    <mergeCell ref="B6:B8"/>
    <mergeCell ref="A20:L20"/>
    <mergeCell ref="E7:E8"/>
    <mergeCell ref="E6:L6"/>
    <mergeCell ref="A6:A8"/>
    <mergeCell ref="A10:L10"/>
    <mergeCell ref="A11:L11"/>
  </mergeCells>
  <pageMargins left="0.98425196850393704" right="0.39370078740157483" top="0.27559055118110237" bottom="0.59055118110236227" header="0.31496062992125984" footer="0"/>
  <pageSetup paperSize="9" scale="70" firstPageNumber="40" fitToHeight="1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Финансирование до 2020 года</vt:lpstr>
      <vt:lpstr>'Финансирование до 2020 года'!Область_печати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KuznetcovaLI</dc:creator>
  <cp:lastModifiedBy>Захарова Лариса Анатольевна</cp:lastModifiedBy>
  <cp:lastPrinted>2013-11-01T08:42:42Z</cp:lastPrinted>
  <dcterms:created xsi:type="dcterms:W3CDTF">2013-07-10T04:03:40Z</dcterms:created>
  <dcterms:modified xsi:type="dcterms:W3CDTF">2013-11-01T08:42:45Z</dcterms:modified>
</cp:coreProperties>
</file>